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CB9DE07F-D338-4ECA-8210-31A709D442AA}" xr6:coauthVersionLast="47" xr6:coauthVersionMax="47" xr10:uidLastSave="{00000000-0000-0000-0000-000000000000}"/>
  <bookViews>
    <workbookView xWindow="28680" yWindow="-120" windowWidth="29040" windowHeight="15720" tabRatio="500" activeTab="1" xr2:uid="{00000000-000D-0000-FFFF-FFFF00000000}"/>
  </bookViews>
  <sheets>
    <sheet name="Costeo de Producto" sheetId="1" r:id="rId1"/>
    <sheet name="Costeo de Producto (2)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30" i="2" l="1"/>
  <c r="F20" i="2"/>
  <c r="F14" i="2"/>
  <c r="F13" i="2"/>
  <c r="F12" i="2"/>
  <c r="F11" i="2"/>
  <c r="F10" i="2"/>
  <c r="F15" i="2" l="1"/>
  <c r="F35" i="2" s="1"/>
  <c r="F39" i="2" s="1"/>
  <c r="E31" i="1"/>
  <c r="E20" i="1"/>
  <c r="E14" i="1"/>
  <c r="E13" i="1"/>
  <c r="E12" i="1"/>
  <c r="E11" i="1"/>
  <c r="E10" i="1"/>
  <c r="E15" i="1" l="1"/>
  <c r="B34" i="1" s="1"/>
  <c r="D38" i="1" s="1"/>
</calcChain>
</file>

<file path=xl/sharedStrings.xml><?xml version="1.0" encoding="utf-8"?>
<sst xmlns="http://schemas.openxmlformats.org/spreadsheetml/2006/main" count="59" uniqueCount="57">
  <si>
    <t>DETERMINACIÓN DE PRECIO UNITARIO Y COSTEO DE PRODUCTO</t>
  </si>
  <si>
    <t>Nombre del Producto:</t>
  </si>
  <si>
    <t>Unidades en Proyecto:</t>
  </si>
  <si>
    <t>PASO 1 - MATERIALES</t>
  </si>
  <si>
    <t>MATERIAL</t>
  </si>
  <si>
    <t>CANTIDAD</t>
  </si>
  <si>
    <t>UNIDAD</t>
  </si>
  <si>
    <t>COSTO UNITARIO</t>
  </si>
  <si>
    <t>TOTAL</t>
  </si>
  <si>
    <t>TOTAL MATERIALES:</t>
  </si>
  <si>
    <t>PASO 2 - MANO DE OBRA</t>
  </si>
  <si>
    <t>Tarifa por Hora ($):</t>
  </si>
  <si>
    <t>Minutos por Unidad:</t>
  </si>
  <si>
    <t>TOTAL MANO DE OBRA:</t>
  </si>
  <si>
    <t>PASO 3 - COSTOS FIJOS</t>
  </si>
  <si>
    <t>GASTO FIJO ANUAL</t>
  </si>
  <si>
    <t>COSTO ANUAL</t>
  </si>
  <si>
    <t>Renta Total Anual</t>
  </si>
  <si>
    <t>Marketing Total Anual</t>
  </si>
  <si>
    <t>Materiales Total Anual</t>
  </si>
  <si>
    <t>Publicidad Anual</t>
  </si>
  <si>
    <t>Gastos Generales Anuales</t>
  </si>
  <si>
    <t>Volumen de Ventas Anual Estimado (unidades):</t>
  </si>
  <si>
    <t>COSTO FIJO POR UNIDAD:</t>
  </si>
  <si>
    <t>PASO 4 - MARGEN Y PRECIO DE VENTA</t>
  </si>
  <si>
    <t>COSTO TOTAL POR UNIDAD:</t>
  </si>
  <si>
    <t>% de Margen de Utilidad Deseado:</t>
  </si>
  <si>
    <t>PRECIO DE VENTA SUGERIDO:</t>
  </si>
  <si>
    <t>FINANKAIROS SA DE CV</t>
  </si>
  <si>
    <t>FINANKAIROS Inc.</t>
  </si>
  <si>
    <t>UNIT PRICE</t>
  </si>
  <si>
    <t>Product name:</t>
  </si>
  <si>
    <t>Units in project</t>
  </si>
  <si>
    <t>STEP 1 - MATERIALS</t>
  </si>
  <si>
    <t>QUANTITY</t>
  </si>
  <si>
    <t>UNIT</t>
  </si>
  <si>
    <t>UNIT COST</t>
  </si>
  <si>
    <t>TOTAL MATERIALS:</t>
  </si>
  <si>
    <t>STEP 2 - LABOR</t>
  </si>
  <si>
    <t>Hourly rate ($):</t>
  </si>
  <si>
    <t>Minutes per unit</t>
  </si>
  <si>
    <t>TOTAL LABOR COST</t>
  </si>
  <si>
    <t>STEP 3 - FIXED COSTS</t>
  </si>
  <si>
    <t>ANNUAL FIXED EXPENSE</t>
  </si>
  <si>
    <t>ANNUAL COST</t>
  </si>
  <si>
    <t>Total annual lease</t>
  </si>
  <si>
    <t>Total Annual Marketing</t>
  </si>
  <si>
    <t>Total Annual meterials</t>
  </si>
  <si>
    <t>Annual Marketing</t>
  </si>
  <si>
    <t>Total annual Overhead</t>
  </si>
  <si>
    <t>Estimated annual sales volume</t>
  </si>
  <si>
    <t>FIXED COST PER UNIT</t>
  </si>
  <si>
    <t>TOTAL COST PER UNIT</t>
  </si>
  <si>
    <t>% desired profit markup</t>
  </si>
  <si>
    <t>SUGGESTED SALES PRICE</t>
  </si>
  <si>
    <t>💡 Note: Cells with light blue and yellow backgrounds are input fields Please update these information according to yor specific product.</t>
  </si>
  <si>
    <t>💡 Nota: Las celdas con fondo azul claro y amarillo son campos de entrada. Modifique la información según su producto.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</si>
</sst>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28" x14ac:knownFonts="1">
    <font>
      <sz val="11"/>
      <color theme="1"/>
      <name val="Calibri"/>
      <family val="2"/>
      <charset val="1"/>
    </font>
    <font>
      <i/>
      <sz val="10"/>
      <color rgb="FF666666"/>
      <name val="Arial"/>
      <charset val="1"/>
    </font>
    <font>
      <b/>
      <sz val="11"/>
      <name val="Arial"/>
      <charset val="1"/>
    </font>
    <font>
      <sz val="11"/>
      <color rgb="FF0000FF"/>
      <name val="Arial"/>
      <charset val="1"/>
    </font>
    <font>
      <b/>
      <sz val="12"/>
      <color rgb="FFFFFFFF"/>
      <name val="Arial"/>
      <charset val="1"/>
    </font>
    <font>
      <b/>
      <sz val="10"/>
      <color rgb="FFFFFFFF"/>
      <name val="Arial"/>
      <charset val="1"/>
    </font>
    <font>
      <sz val="10"/>
      <color rgb="FF0000FF"/>
      <name val="Arial"/>
      <charset val="1"/>
    </font>
    <font>
      <sz val="10"/>
      <name val="Arial"/>
      <charset val="1"/>
    </font>
    <font>
      <b/>
      <sz val="10"/>
      <color rgb="FF1B3B6F"/>
      <name val="Arial"/>
      <charset val="1"/>
    </font>
    <font>
      <b/>
      <sz val="10"/>
      <name val="Arial"/>
      <charset val="1"/>
    </font>
    <font>
      <b/>
      <sz val="10"/>
      <color rgb="FF0000FF"/>
      <name val="Arial"/>
      <charset val="1"/>
    </font>
    <font>
      <b/>
      <sz val="12"/>
      <name val="Arial"/>
      <charset val="1"/>
    </font>
    <font>
      <b/>
      <sz val="11"/>
      <color rgb="FF0000FF"/>
      <name val="Arial"/>
      <charset val="1"/>
    </font>
    <font>
      <i/>
      <sz val="9"/>
      <color rgb="FF666666"/>
      <name val="Arial"/>
      <charset val="1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3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2"/>
      <color rgb="FFFFFFFF"/>
      <name val="Arial"/>
      <family val="2"/>
    </font>
    <font>
      <b/>
      <sz val="10"/>
      <color rgb="FFFFFFFF"/>
      <name val="Arial"/>
      <family val="2"/>
    </font>
    <font>
      <b/>
      <sz val="10"/>
      <color rgb="FF1B3B6F"/>
      <name val="Arial"/>
      <family val="2"/>
    </font>
    <font>
      <b/>
      <sz val="10"/>
      <name val="Arial"/>
      <family val="2"/>
    </font>
    <font>
      <i/>
      <sz val="9"/>
      <color rgb="FF666666"/>
      <name val="Arial"/>
      <family val="2"/>
    </font>
    <font>
      <b/>
      <sz val="14"/>
      <color theme="0"/>
      <name val="Arial"/>
      <family val="2"/>
    </font>
    <font>
      <sz val="14"/>
      <color theme="1"/>
      <name val="Calibri"/>
      <family val="2"/>
      <charset val="1"/>
    </font>
    <font>
      <b/>
      <sz val="14"/>
      <color rgb="FF0000FF"/>
      <name val="Arial"/>
      <family val="2"/>
    </font>
    <font>
      <b/>
      <sz val="12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4CC"/>
        <bgColor rgb="FFF5F5F5"/>
      </patternFill>
    </fill>
    <fill>
      <patternFill patternType="solid">
        <fgColor rgb="FFF5F5F5"/>
        <bgColor rgb="FFFFFFFF"/>
      </patternFill>
    </fill>
    <fill>
      <patternFill patternType="solid">
        <fgColor rgb="FFE3F2FD"/>
        <bgColor rgb="FFE8EAF6"/>
      </patternFill>
    </fill>
    <fill>
      <patternFill patternType="solid">
        <fgColor rgb="FFE8EAF6"/>
        <bgColor rgb="FFE3F2FD"/>
      </patternFill>
    </fill>
    <fill>
      <patternFill patternType="solid">
        <fgColor rgb="FF225473"/>
        <bgColor indexed="64"/>
      </patternFill>
    </fill>
    <fill>
      <patternFill patternType="solid">
        <fgColor rgb="FF7B95A6"/>
        <bgColor rgb="FF333399"/>
      </patternFill>
    </fill>
    <fill>
      <patternFill patternType="solid">
        <fgColor rgb="FF002060"/>
        <bgColor rgb="FFCCCCCC"/>
      </patternFill>
    </fill>
    <fill>
      <patternFill patternType="solid">
        <fgColor rgb="FFE3F2FD"/>
        <bgColor rgb="FFFFFFFF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FFFFFF"/>
      </patternFill>
    </fill>
    <fill>
      <patternFill patternType="solid">
        <fgColor rgb="FF002060"/>
        <bgColor rgb="FFE8EAF6"/>
      </patternFill>
    </fill>
    <fill>
      <patternFill patternType="solid">
        <fgColor rgb="FF7B95A6"/>
        <bgColor indexed="64"/>
      </patternFill>
    </fill>
  </fills>
  <borders count="31">
    <border>
      <left/>
      <right/>
      <top/>
      <bottom/>
      <diagonal/>
    </border>
    <border>
      <left style="medium">
        <color rgb="FF1B3B6F"/>
      </left>
      <right style="medium">
        <color rgb="FF1B3B6F"/>
      </right>
      <top style="medium">
        <color rgb="FF1B3B6F"/>
      </top>
      <bottom style="medium">
        <color rgb="FF1B3B6F"/>
      </bottom>
      <diagonal/>
    </border>
    <border>
      <left/>
      <right/>
      <top/>
      <bottom style="thin">
        <color rgb="FF333333"/>
      </bottom>
      <diagonal/>
    </border>
    <border>
      <left/>
      <right/>
      <top/>
      <bottom style="thin">
        <color rgb="FFCCCCCC"/>
      </bottom>
      <diagonal/>
    </border>
    <border>
      <left/>
      <right/>
      <top style="medium">
        <color rgb="FF1B3B6F"/>
      </top>
      <bottom style="medium">
        <color rgb="FF1B3B6F"/>
      </bottom>
      <diagonal/>
    </border>
    <border>
      <left style="thick">
        <color rgb="FF1B5E20"/>
      </left>
      <right style="thick">
        <color rgb="FF1B5E20"/>
      </right>
      <top style="thick">
        <color rgb="FF1B5E20"/>
      </top>
      <bottom style="thick">
        <color rgb="FF1B5E2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rgb="FF1B3B6F"/>
      </left>
      <right style="thick">
        <color indexed="64"/>
      </right>
      <top style="thick">
        <color indexed="64"/>
      </top>
      <bottom style="medium">
        <color rgb="FF1B3B6F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rgb="FF1B3B6F"/>
      </left>
      <right style="thick">
        <color indexed="64"/>
      </right>
      <top style="medium">
        <color rgb="FF1B3B6F"/>
      </top>
      <bottom style="medium">
        <color rgb="FF1B3B6F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CCCCCC"/>
      </bottom>
      <diagonal/>
    </border>
    <border>
      <left/>
      <right style="medium">
        <color indexed="64"/>
      </right>
      <top/>
      <bottom style="thin">
        <color rgb="FFCCCCCC"/>
      </bottom>
      <diagonal/>
    </border>
    <border>
      <left/>
      <right style="medium">
        <color indexed="64"/>
      </right>
      <top style="medium">
        <color rgb="FF1B3B6F"/>
      </top>
      <bottom style="medium">
        <color indexed="64"/>
      </bottom>
      <diagonal/>
    </border>
    <border>
      <left style="medium">
        <color rgb="FF1B3B6F"/>
      </left>
      <right style="medium">
        <color rgb="FF1B3B6F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1B3B6F"/>
      </left>
      <right style="medium">
        <color rgb="FF1B3B6F"/>
      </right>
      <top/>
      <bottom style="medium">
        <color rgb="FF1B3B6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3" borderId="0" xfId="0" applyFont="1" applyFill="1"/>
    <xf numFmtId="10" fontId="12" fillId="2" borderId="1" xfId="0" applyNumberFormat="1" applyFont="1" applyFill="1" applyBorder="1" applyAlignment="1">
      <alignment horizontal="center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2" borderId="1" xfId="0" applyFont="1" applyFill="1" applyBorder="1" applyProtection="1">
      <protection locked="0"/>
    </xf>
    <xf numFmtId="0" fontId="5" fillId="7" borderId="2" xfId="0" applyFont="1" applyFill="1" applyBorder="1" applyAlignment="1" applyProtection="1">
      <alignment horizontal="center" vertical="center"/>
      <protection locked="0"/>
    </xf>
    <xf numFmtId="0" fontId="0" fillId="9" borderId="3" xfId="0" applyFill="1" applyBorder="1" applyProtection="1">
      <protection locked="0"/>
    </xf>
    <xf numFmtId="0" fontId="6" fillId="4" borderId="3" xfId="0" applyFont="1" applyFill="1" applyBorder="1" applyAlignment="1" applyProtection="1">
      <alignment horizontal="center"/>
      <protection locked="0"/>
    </xf>
    <xf numFmtId="164" fontId="6" fillId="4" borderId="3" xfId="0" applyNumberFormat="1" applyFont="1" applyFill="1" applyBorder="1" applyAlignment="1" applyProtection="1">
      <alignment horizontal="right"/>
      <protection locked="0"/>
    </xf>
    <xf numFmtId="164" fontId="7" fillId="0" borderId="3" xfId="0" applyNumberFormat="1" applyFont="1" applyBorder="1" applyAlignment="1" applyProtection="1">
      <alignment horizontal="right"/>
      <protection locked="0"/>
    </xf>
    <xf numFmtId="0" fontId="8" fillId="5" borderId="0" xfId="0" applyFont="1" applyFill="1" applyAlignment="1" applyProtection="1">
      <alignment horizontal="right"/>
      <protection locked="0"/>
    </xf>
    <xf numFmtId="164" fontId="2" fillId="5" borderId="4" xfId="0" applyNumberFormat="1" applyFont="1" applyFill="1" applyBorder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164" fontId="6" fillId="4" borderId="1" xfId="0" applyNumberFormat="1" applyFont="1" applyFill="1" applyBorder="1" applyAlignment="1" applyProtection="1">
      <alignment horizontal="center"/>
      <protection locked="0"/>
    </xf>
    <xf numFmtId="0" fontId="6" fillId="4" borderId="1" xfId="0" applyFont="1" applyFill="1" applyBorder="1" applyAlignment="1" applyProtection="1">
      <alignment horizontal="center"/>
      <protection locked="0"/>
    </xf>
    <xf numFmtId="0" fontId="5" fillId="7" borderId="0" xfId="0" applyFont="1" applyFill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21" fillId="5" borderId="0" xfId="0" applyFont="1" applyFill="1" applyAlignment="1" applyProtection="1">
      <alignment horizontal="right"/>
      <protection locked="0"/>
    </xf>
    <xf numFmtId="0" fontId="23" fillId="0" borderId="0" xfId="0" applyFont="1"/>
    <xf numFmtId="0" fontId="13" fillId="0" borderId="0" xfId="0" applyFont="1"/>
    <xf numFmtId="0" fontId="15" fillId="6" borderId="0" xfId="0" applyFont="1" applyFill="1" applyAlignment="1" applyProtection="1">
      <alignment horizontal="left" vertical="center"/>
      <protection locked="0"/>
    </xf>
    <xf numFmtId="164" fontId="6" fillId="4" borderId="3" xfId="0" applyNumberFormat="1" applyFont="1" applyFill="1" applyBorder="1" applyAlignment="1" applyProtection="1">
      <alignment horizontal="right"/>
      <protection locked="0"/>
    </xf>
    <xf numFmtId="0" fontId="4" fillId="7" borderId="0" xfId="0" applyFont="1" applyFill="1" applyAlignment="1">
      <alignment horizontal="left" vertical="center"/>
    </xf>
    <xf numFmtId="164" fontId="11" fillId="4" borderId="1" xfId="0" applyNumberFormat="1" applyFont="1" applyFill="1" applyBorder="1" applyAlignment="1">
      <alignment horizontal="right"/>
    </xf>
    <xf numFmtId="0" fontId="16" fillId="8" borderId="0" xfId="0" applyFont="1" applyFill="1" applyAlignment="1">
      <alignment horizontal="right" vertical="center"/>
    </xf>
    <xf numFmtId="164" fontId="14" fillId="8" borderId="5" xfId="0" applyNumberFormat="1" applyFont="1" applyFill="1" applyBorder="1" applyAlignment="1">
      <alignment horizontal="center" vertical="center"/>
    </xf>
    <xf numFmtId="0" fontId="4" fillId="7" borderId="0" xfId="0" applyFont="1" applyFill="1" applyAlignment="1" applyProtection="1">
      <alignment horizontal="left" vertical="center"/>
      <protection locked="0"/>
    </xf>
    <xf numFmtId="0" fontId="5" fillId="7" borderId="0" xfId="0" applyFont="1" applyFill="1" applyAlignment="1" applyProtection="1">
      <alignment horizontal="center" vertical="center"/>
      <protection locked="0"/>
    </xf>
    <xf numFmtId="0" fontId="17" fillId="6" borderId="0" xfId="0" applyFont="1" applyFill="1" applyAlignment="1" applyProtection="1">
      <alignment horizontal="left" vertical="center"/>
      <protection locked="0"/>
    </xf>
    <xf numFmtId="0" fontId="1" fillId="0" borderId="0" xfId="0" applyFont="1" applyProtection="1">
      <protection locked="0"/>
    </xf>
    <xf numFmtId="0" fontId="0" fillId="2" borderId="1" xfId="0" applyFill="1" applyBorder="1" applyProtection="1">
      <protection locked="0"/>
    </xf>
    <xf numFmtId="0" fontId="25" fillId="0" borderId="0" xfId="0" applyFont="1" applyBorder="1"/>
    <xf numFmtId="0" fontId="0" fillId="0" borderId="0" xfId="0" applyBorder="1"/>
    <xf numFmtId="0" fontId="24" fillId="11" borderId="12" xfId="0" applyFont="1" applyFill="1" applyBorder="1" applyAlignment="1">
      <alignment vertical="center"/>
    </xf>
    <xf numFmtId="0" fontId="25" fillId="10" borderId="13" xfId="0" applyFont="1" applyFill="1" applyBorder="1" applyAlignment="1">
      <alignment vertical="center"/>
    </xf>
    <xf numFmtId="0" fontId="0" fillId="10" borderId="13" xfId="0" applyFill="1" applyBorder="1"/>
    <xf numFmtId="164" fontId="24" fillId="12" borderId="14" xfId="0" applyNumberFormat="1" applyFont="1" applyFill="1" applyBorder="1" applyAlignment="1"/>
    <xf numFmtId="0" fontId="25" fillId="0" borderId="15" xfId="0" applyFont="1" applyBorder="1"/>
    <xf numFmtId="0" fontId="25" fillId="0" borderId="16" xfId="0" applyFont="1" applyBorder="1"/>
    <xf numFmtId="0" fontId="27" fillId="0" borderId="15" xfId="0" applyFont="1" applyBorder="1"/>
    <xf numFmtId="0" fontId="24" fillId="8" borderId="18" xfId="0" applyFont="1" applyFill="1" applyBorder="1" applyAlignment="1">
      <alignment vertical="center"/>
    </xf>
    <xf numFmtId="0" fontId="25" fillId="10" borderId="19" xfId="0" applyFont="1" applyFill="1" applyBorder="1"/>
    <xf numFmtId="0" fontId="0" fillId="10" borderId="19" xfId="0" applyFill="1" applyBorder="1"/>
    <xf numFmtId="164" fontId="24" fillId="8" borderId="20" xfId="0" applyNumberFormat="1" applyFont="1" applyFill="1" applyBorder="1" applyAlignment="1">
      <alignment vertical="center"/>
    </xf>
    <xf numFmtId="164" fontId="2" fillId="5" borderId="0" xfId="0" applyNumberFormat="1" applyFont="1" applyFill="1" applyBorder="1" applyAlignment="1" applyProtection="1">
      <alignment horizontal="right"/>
      <protection locked="0"/>
    </xf>
    <xf numFmtId="0" fontId="19" fillId="7" borderId="6" xfId="0" applyFont="1" applyFill="1" applyBorder="1" applyAlignment="1" applyProtection="1">
      <alignment horizontal="left" vertical="center"/>
      <protection locked="0"/>
    </xf>
    <xf numFmtId="0" fontId="4" fillId="7" borderId="7" xfId="0" applyFont="1" applyFill="1" applyBorder="1" applyAlignment="1" applyProtection="1">
      <alignment horizontal="left" vertical="center"/>
      <protection locked="0"/>
    </xf>
    <xf numFmtId="0" fontId="4" fillId="7" borderId="21" xfId="0" applyFont="1" applyFill="1" applyBorder="1" applyAlignment="1" applyProtection="1">
      <alignment horizontal="left" vertical="center"/>
      <protection locked="0"/>
    </xf>
    <xf numFmtId="0" fontId="0" fillId="9" borderId="22" xfId="0" applyFill="1" applyBorder="1" applyProtection="1">
      <protection locked="0"/>
    </xf>
    <xf numFmtId="164" fontId="7" fillId="0" borderId="23" xfId="0" applyNumberFormat="1" applyFont="1" applyBorder="1" applyAlignment="1" applyProtection="1">
      <alignment horizontal="right"/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21" fillId="5" borderId="11" xfId="0" applyFont="1" applyFill="1" applyBorder="1" applyAlignment="1" applyProtection="1">
      <alignment horizontal="right"/>
      <protection locked="0"/>
    </xf>
    <xf numFmtId="164" fontId="2" fillId="5" borderId="24" xfId="0" applyNumberFormat="1" applyFont="1" applyFill="1" applyBorder="1" applyAlignment="1" applyProtection="1">
      <alignment horizontal="right"/>
      <protection locked="0"/>
    </xf>
    <xf numFmtId="0" fontId="22" fillId="0" borderId="8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8" xfId="0" applyBorder="1" applyProtection="1">
      <protection locked="0"/>
    </xf>
    <xf numFmtId="0" fontId="22" fillId="0" borderId="10" xfId="0" applyFont="1" applyBorder="1" applyProtection="1">
      <protection locked="0"/>
    </xf>
    <xf numFmtId="0" fontId="10" fillId="2" borderId="25" xfId="0" applyFon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5" fillId="7" borderId="10" xfId="0" applyFont="1" applyFill="1" applyBorder="1" applyAlignment="1" applyProtection="1">
      <alignment horizontal="center" vertical="center"/>
      <protection locked="0"/>
    </xf>
    <xf numFmtId="0" fontId="20" fillId="7" borderId="11" xfId="0" applyFont="1" applyFill="1" applyBorder="1" applyAlignment="1" applyProtection="1">
      <alignment horizontal="center" vertical="center"/>
      <protection locked="0"/>
    </xf>
    <xf numFmtId="0" fontId="5" fillId="7" borderId="26" xfId="0" applyFont="1" applyFill="1" applyBorder="1" applyAlignment="1" applyProtection="1">
      <alignment horizontal="center" vertical="center"/>
      <protection locked="0"/>
    </xf>
    <xf numFmtId="164" fontId="6" fillId="4" borderId="27" xfId="0" applyNumberFormat="1" applyFont="1" applyFill="1" applyBorder="1" applyAlignment="1" applyProtection="1">
      <alignment horizontal="center"/>
      <protection locked="0"/>
    </xf>
    <xf numFmtId="0" fontId="19" fillId="7" borderId="28" xfId="0" applyFont="1" applyFill="1" applyBorder="1" applyAlignment="1" applyProtection="1">
      <alignment horizontal="left" vertical="center"/>
      <protection locked="0"/>
    </xf>
    <xf numFmtId="0" fontId="4" fillId="7" borderId="29" xfId="0" applyFont="1" applyFill="1" applyBorder="1" applyAlignment="1" applyProtection="1">
      <alignment horizontal="left" vertical="center"/>
      <protection locked="0"/>
    </xf>
    <xf numFmtId="0" fontId="4" fillId="7" borderId="30" xfId="0" applyFont="1" applyFill="1" applyBorder="1" applyAlignment="1" applyProtection="1">
      <alignment horizontal="left" vertical="center"/>
      <protection locked="0"/>
    </xf>
    <xf numFmtId="0" fontId="20" fillId="7" borderId="10" xfId="0" applyFont="1" applyFill="1" applyBorder="1" applyAlignment="1" applyProtection="1">
      <alignment horizontal="center" vertical="center"/>
      <protection locked="0"/>
    </xf>
    <xf numFmtId="0" fontId="20" fillId="7" borderId="11" xfId="0" applyFont="1" applyFill="1" applyBorder="1" applyAlignment="1" applyProtection="1">
      <alignment horizontal="center" vertical="center"/>
      <protection locked="0"/>
    </xf>
    <xf numFmtId="0" fontId="5" fillId="7" borderId="11" xfId="0" applyFont="1" applyFill="1" applyBorder="1" applyAlignment="1" applyProtection="1">
      <alignment horizontal="center" vertical="center"/>
      <protection locked="0"/>
    </xf>
    <xf numFmtId="0" fontId="0" fillId="13" borderId="11" xfId="0" applyFill="1" applyBorder="1" applyProtection="1">
      <protection locked="0"/>
    </xf>
    <xf numFmtId="0" fontId="0" fillId="13" borderId="26" xfId="0" applyFill="1" applyBorder="1" applyProtection="1">
      <protection locked="0"/>
    </xf>
    <xf numFmtId="10" fontId="26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B5E2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4CC"/>
      <rgbColor rgb="FFE3F2FD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EAF6"/>
      <rgbColor rgb="FFC8E6C9"/>
      <rgbColor rgb="FFF5F5F5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1B3B6F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7B95A6"/>
      <color rgb="FFE3F2FD"/>
      <color rgb="FF2254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showGridLines="0" topLeftCell="A13" zoomScaleNormal="100" workbookViewId="0">
      <selection activeCell="E25" sqref="E25"/>
    </sheetView>
  </sheetViews>
  <sheetFormatPr defaultColWidth="8.7109375" defaultRowHeight="15" x14ac:dyDescent="0.25"/>
  <cols>
    <col min="1" max="1" width="45.140625" bestFit="1" customWidth="1"/>
    <col min="2" max="3" width="15" customWidth="1"/>
    <col min="4" max="4" width="25.5703125" bestFit="1" customWidth="1"/>
    <col min="5" max="5" width="18" customWidth="1"/>
  </cols>
  <sheetData>
    <row r="1" spans="1:5" ht="30" customHeight="1" x14ac:dyDescent="0.25">
      <c r="A1" s="31" t="s">
        <v>28</v>
      </c>
      <c r="B1" s="31"/>
      <c r="C1" s="31"/>
      <c r="D1" s="31"/>
      <c r="E1" s="31"/>
    </row>
    <row r="2" spans="1:5" ht="30" customHeight="1" x14ac:dyDescent="0.25">
      <c r="A2" s="23" t="s">
        <v>0</v>
      </c>
      <c r="B2" s="23"/>
      <c r="C2" s="23"/>
      <c r="D2" s="23"/>
      <c r="E2" s="23"/>
    </row>
    <row r="3" spans="1:5" x14ac:dyDescent="0.25">
      <c r="A3" s="32"/>
      <c r="B3" s="32"/>
      <c r="C3" s="32"/>
      <c r="D3" s="32"/>
      <c r="E3" s="32"/>
    </row>
    <row r="4" spans="1:5" x14ac:dyDescent="0.25">
      <c r="A4" s="4"/>
      <c r="B4" s="4"/>
      <c r="C4" s="4"/>
      <c r="D4" s="4"/>
      <c r="E4" s="4"/>
    </row>
    <row r="5" spans="1:5" x14ac:dyDescent="0.25">
      <c r="A5" s="5" t="s">
        <v>1</v>
      </c>
      <c r="B5" s="33"/>
      <c r="C5" s="33"/>
      <c r="D5" s="5" t="s">
        <v>2</v>
      </c>
      <c r="E5" s="6">
        <v>1</v>
      </c>
    </row>
    <row r="6" spans="1:5" x14ac:dyDescent="0.25">
      <c r="A6" s="4"/>
      <c r="B6" s="4"/>
      <c r="C6" s="4"/>
      <c r="D6" s="4"/>
      <c r="E6" s="4"/>
    </row>
    <row r="7" spans="1:5" x14ac:dyDescent="0.25">
      <c r="A7" s="4"/>
      <c r="B7" s="4"/>
      <c r="C7" s="4"/>
      <c r="D7" s="4"/>
      <c r="E7" s="4"/>
    </row>
    <row r="8" spans="1:5" ht="24.75" customHeight="1" x14ac:dyDescent="0.25">
      <c r="A8" s="29" t="s">
        <v>3</v>
      </c>
      <c r="B8" s="29"/>
      <c r="C8" s="29"/>
      <c r="D8" s="29"/>
      <c r="E8" s="29"/>
    </row>
    <row r="9" spans="1:5" x14ac:dyDescent="0.25">
      <c r="A9" s="7" t="s">
        <v>4</v>
      </c>
      <c r="B9" s="7" t="s">
        <v>5</v>
      </c>
      <c r="C9" s="7" t="s">
        <v>6</v>
      </c>
      <c r="D9" s="7" t="s">
        <v>7</v>
      </c>
      <c r="E9" s="7" t="s">
        <v>8</v>
      </c>
    </row>
    <row r="10" spans="1:5" x14ac:dyDescent="0.25">
      <c r="A10" s="8"/>
      <c r="B10" s="9"/>
      <c r="C10" s="9"/>
      <c r="D10" s="10"/>
      <c r="E10" s="11" t="str">
        <f>IF(AND(B10&lt;&gt;"",D10&lt;&gt;""),B10*D10,"")</f>
        <v/>
      </c>
    </row>
    <row r="11" spans="1:5" x14ac:dyDescent="0.25">
      <c r="A11" s="8"/>
      <c r="B11" s="9"/>
      <c r="C11" s="9"/>
      <c r="D11" s="10"/>
      <c r="E11" s="11" t="str">
        <f>IF(AND(B11&lt;&gt;"",D11&lt;&gt;""),B11*D11,"")</f>
        <v/>
      </c>
    </row>
    <row r="12" spans="1:5" x14ac:dyDescent="0.25">
      <c r="A12" s="8"/>
      <c r="B12" s="9"/>
      <c r="C12" s="9"/>
      <c r="D12" s="10"/>
      <c r="E12" s="11" t="str">
        <f>IF(AND(B12&lt;&gt;"",D12&lt;&gt;""),B12*D12,"")</f>
        <v/>
      </c>
    </row>
    <row r="13" spans="1:5" x14ac:dyDescent="0.25">
      <c r="A13" s="8"/>
      <c r="B13" s="9"/>
      <c r="C13" s="9"/>
      <c r="D13" s="10"/>
      <c r="E13" s="11" t="str">
        <f>IF(AND(B13&lt;&gt;"",D13&lt;&gt;""),B13*D13,"")</f>
        <v/>
      </c>
    </row>
    <row r="14" spans="1:5" x14ac:dyDescent="0.25">
      <c r="A14" s="8"/>
      <c r="B14" s="9"/>
      <c r="C14" s="9"/>
      <c r="D14" s="10"/>
      <c r="E14" s="11" t="str">
        <f>IF(AND(B14&lt;&gt;"",D14&lt;&gt;""),B14*D14,"")</f>
        <v/>
      </c>
    </row>
    <row r="15" spans="1:5" x14ac:dyDescent="0.25">
      <c r="A15" s="4"/>
      <c r="B15" s="4"/>
      <c r="C15" s="4"/>
      <c r="D15" s="12" t="s">
        <v>9</v>
      </c>
      <c r="E15" s="13">
        <f>SUM(E10:E14)</f>
        <v>0</v>
      </c>
    </row>
    <row r="16" spans="1:5" x14ac:dyDescent="0.25">
      <c r="A16" s="4"/>
      <c r="B16" s="4"/>
      <c r="C16" s="4"/>
      <c r="D16" s="4"/>
      <c r="E16" s="4"/>
    </row>
    <row r="17" spans="1:5" ht="24.75" customHeight="1" x14ac:dyDescent="0.25">
      <c r="A17" s="29" t="s">
        <v>10</v>
      </c>
      <c r="B17" s="29"/>
      <c r="C17" s="29"/>
      <c r="D17" s="29"/>
      <c r="E17" s="29"/>
    </row>
    <row r="18" spans="1:5" x14ac:dyDescent="0.25">
      <c r="A18" s="14" t="s">
        <v>11</v>
      </c>
      <c r="B18" s="15">
        <v>5</v>
      </c>
      <c r="C18" s="4"/>
      <c r="D18" s="4"/>
      <c r="E18" s="4"/>
    </row>
    <row r="19" spans="1:5" x14ac:dyDescent="0.25">
      <c r="A19" s="14" t="s">
        <v>12</v>
      </c>
      <c r="B19" s="16">
        <v>30</v>
      </c>
      <c r="C19" s="4"/>
      <c r="D19" s="4"/>
      <c r="E19" s="4"/>
    </row>
    <row r="20" spans="1:5" x14ac:dyDescent="0.25">
      <c r="A20" s="4"/>
      <c r="B20" s="4"/>
      <c r="C20" s="4"/>
      <c r="D20" s="12" t="s">
        <v>13</v>
      </c>
      <c r="E20" s="13">
        <f>B18*(B19/60)</f>
        <v>2.5</v>
      </c>
    </row>
    <row r="21" spans="1:5" x14ac:dyDescent="0.25">
      <c r="A21" s="4"/>
      <c r="B21" s="4"/>
      <c r="C21" s="4"/>
      <c r="D21" s="4"/>
      <c r="E21" s="4"/>
    </row>
    <row r="22" spans="1:5" ht="24.75" customHeight="1" x14ac:dyDescent="0.25">
      <c r="A22" s="29" t="s">
        <v>14</v>
      </c>
      <c r="B22" s="29"/>
      <c r="C22" s="29"/>
      <c r="D22" s="29"/>
      <c r="E22" s="29"/>
    </row>
    <row r="23" spans="1:5" x14ac:dyDescent="0.25">
      <c r="A23" s="17" t="s">
        <v>15</v>
      </c>
      <c r="B23" s="30" t="s">
        <v>16</v>
      </c>
      <c r="C23" s="30"/>
      <c r="D23" s="4"/>
      <c r="E23" s="4"/>
    </row>
    <row r="24" spans="1:5" x14ac:dyDescent="0.25">
      <c r="A24" s="8" t="s">
        <v>17</v>
      </c>
      <c r="B24" s="24"/>
      <c r="C24" s="24"/>
      <c r="D24" s="4"/>
      <c r="E24" s="4"/>
    </row>
    <row r="25" spans="1:5" x14ac:dyDescent="0.25">
      <c r="A25" s="8" t="s">
        <v>18</v>
      </c>
      <c r="B25" s="24"/>
      <c r="C25" s="24"/>
      <c r="D25" s="4"/>
      <c r="E25" s="4"/>
    </row>
    <row r="26" spans="1:5" x14ac:dyDescent="0.25">
      <c r="A26" s="8" t="s">
        <v>19</v>
      </c>
      <c r="B26" s="24"/>
      <c r="C26" s="24"/>
      <c r="D26" s="4"/>
      <c r="E26" s="4"/>
    </row>
    <row r="27" spans="1:5" x14ac:dyDescent="0.25">
      <c r="A27" s="8" t="s">
        <v>20</v>
      </c>
      <c r="B27" s="24"/>
      <c r="C27" s="24"/>
      <c r="D27" s="4"/>
      <c r="E27" s="4"/>
    </row>
    <row r="28" spans="1:5" x14ac:dyDescent="0.25">
      <c r="A28" s="8" t="s">
        <v>21</v>
      </c>
      <c r="B28" s="24"/>
      <c r="C28" s="24"/>
      <c r="D28" s="4"/>
      <c r="E28" s="4"/>
    </row>
    <row r="29" spans="1:5" x14ac:dyDescent="0.25">
      <c r="A29" s="4"/>
      <c r="B29" s="4"/>
      <c r="C29" s="4"/>
      <c r="D29" s="4"/>
      <c r="E29" s="4"/>
    </row>
    <row r="30" spans="1:5" x14ac:dyDescent="0.25">
      <c r="A30" s="14" t="s">
        <v>22</v>
      </c>
      <c r="B30" s="18">
        <v>150</v>
      </c>
      <c r="C30" s="4"/>
      <c r="D30" s="4"/>
      <c r="E30" s="4"/>
    </row>
    <row r="31" spans="1:5" x14ac:dyDescent="0.25">
      <c r="A31" s="4"/>
      <c r="B31" s="4"/>
      <c r="C31" s="4"/>
      <c r="D31" s="12" t="s">
        <v>23</v>
      </c>
      <c r="E31" s="13">
        <f>IF(B30&gt;0,SUM(B24:B28)/B30,0)</f>
        <v>0</v>
      </c>
    </row>
    <row r="33" spans="1:5" ht="24.75" customHeight="1" x14ac:dyDescent="0.25">
      <c r="A33" s="25" t="s">
        <v>24</v>
      </c>
      <c r="B33" s="25"/>
      <c r="C33" s="25"/>
      <c r="D33" s="25"/>
      <c r="E33" s="25"/>
    </row>
    <row r="34" spans="1:5" ht="15.75" x14ac:dyDescent="0.25">
      <c r="A34" s="2" t="s">
        <v>25</v>
      </c>
      <c r="B34" s="26">
        <f>E15+E20+E31</f>
        <v>2.5</v>
      </c>
      <c r="C34" s="26"/>
    </row>
    <row r="36" spans="1:5" x14ac:dyDescent="0.25">
      <c r="A36" s="1" t="s">
        <v>26</v>
      </c>
      <c r="B36" s="3">
        <v>0.4</v>
      </c>
    </row>
    <row r="38" spans="1:5" ht="30" customHeight="1" x14ac:dyDescent="0.25">
      <c r="A38" s="27" t="s">
        <v>27</v>
      </c>
      <c r="B38" s="27"/>
      <c r="C38" s="27"/>
      <c r="D38" s="28">
        <f>IF(B36&lt;1,B34/(1-B36),"")</f>
        <v>4.166666666666667</v>
      </c>
      <c r="E38" s="28"/>
    </row>
    <row r="40" spans="1:5" x14ac:dyDescent="0.25">
      <c r="A40" s="21" t="s">
        <v>56</v>
      </c>
      <c r="B40" s="22"/>
      <c r="C40" s="22"/>
      <c r="D40" s="22"/>
      <c r="E40" s="22"/>
    </row>
  </sheetData>
  <mergeCells count="18">
    <mergeCell ref="A1:E1"/>
    <mergeCell ref="A3:E3"/>
    <mergeCell ref="B5:C5"/>
    <mergeCell ref="A8:E8"/>
    <mergeCell ref="A17:E17"/>
    <mergeCell ref="A40:E40"/>
    <mergeCell ref="A2:E2"/>
    <mergeCell ref="B27:C27"/>
    <mergeCell ref="B28:C28"/>
    <mergeCell ref="A33:E33"/>
    <mergeCell ref="B34:C34"/>
    <mergeCell ref="A38:C38"/>
    <mergeCell ref="D38:E38"/>
    <mergeCell ref="A22:E22"/>
    <mergeCell ref="B23:C23"/>
    <mergeCell ref="B24:C24"/>
    <mergeCell ref="B25:C25"/>
    <mergeCell ref="B26:C26"/>
  </mergeCells>
  <pageMargins left="0.75" right="0.75" top="1" bottom="1" header="0.511811023622047" footer="0.511811023622047"/>
  <pageSetup paperSize="9" orientation="portrait" horizontalDpi="300" verticalDpi="300"/>
  <ignoredErrors>
    <ignoredError sqref="E10:E15 E20 E31" unlockedFormula="1"/>
  </ignoredErrors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57C63-C4AE-4A53-AC16-4FA0C6C51B4A}">
  <dimension ref="B1:F41"/>
  <sheetViews>
    <sheetView showGridLines="0" tabSelected="1" topLeftCell="A13" zoomScaleNormal="100" workbookViewId="0">
      <selection activeCell="F35" sqref="F35"/>
    </sheetView>
  </sheetViews>
  <sheetFormatPr defaultColWidth="8.7109375" defaultRowHeight="15" x14ac:dyDescent="0.25"/>
  <cols>
    <col min="1" max="1" width="1.85546875" customWidth="1"/>
    <col min="2" max="2" width="45.140625" bestFit="1" customWidth="1"/>
    <col min="3" max="4" width="15" customWidth="1"/>
    <col min="5" max="5" width="25.5703125" bestFit="1" customWidth="1"/>
    <col min="6" max="6" width="18" customWidth="1"/>
  </cols>
  <sheetData>
    <row r="1" spans="2:6" ht="30" customHeight="1" x14ac:dyDescent="0.25">
      <c r="B1" s="31" t="s">
        <v>29</v>
      </c>
      <c r="C1" s="31"/>
      <c r="D1" s="31"/>
      <c r="E1" s="31"/>
      <c r="F1" s="31"/>
    </row>
    <row r="2" spans="2:6" ht="30" customHeight="1" x14ac:dyDescent="0.25">
      <c r="B2" s="23" t="s">
        <v>30</v>
      </c>
      <c r="C2" s="23"/>
      <c r="D2" s="23"/>
      <c r="E2" s="23"/>
      <c r="F2" s="23"/>
    </row>
    <row r="3" spans="2:6" x14ac:dyDescent="0.25">
      <c r="B3" s="32"/>
      <c r="C3" s="32"/>
      <c r="D3" s="32"/>
      <c r="E3" s="32"/>
      <c r="F3" s="32"/>
    </row>
    <row r="4" spans="2:6" ht="15.75" thickBot="1" x14ac:dyDescent="0.3">
      <c r="B4" s="4"/>
      <c r="C4" s="4"/>
      <c r="D4" s="4"/>
      <c r="E4" s="4"/>
      <c r="F4" s="4"/>
    </row>
    <row r="5" spans="2:6" ht="15.75" thickBot="1" x14ac:dyDescent="0.3">
      <c r="B5" s="19" t="s">
        <v>31</v>
      </c>
      <c r="C5" s="33"/>
      <c r="D5" s="33"/>
      <c r="E5" s="19" t="s">
        <v>32</v>
      </c>
      <c r="F5" s="6">
        <v>1</v>
      </c>
    </row>
    <row r="6" spans="2:6" x14ac:dyDescent="0.25">
      <c r="B6" s="4"/>
      <c r="C6" s="4"/>
      <c r="D6" s="4"/>
      <c r="E6" s="4"/>
      <c r="F6" s="4"/>
    </row>
    <row r="7" spans="2:6" ht="15.75" thickBot="1" x14ac:dyDescent="0.3">
      <c r="B7" s="4"/>
      <c r="C7" s="4"/>
      <c r="D7" s="4"/>
      <c r="E7" s="4"/>
      <c r="F7" s="4"/>
    </row>
    <row r="8" spans="2:6" ht="24.75" customHeight="1" x14ac:dyDescent="0.25">
      <c r="B8" s="48" t="s">
        <v>33</v>
      </c>
      <c r="C8" s="49"/>
      <c r="D8" s="49"/>
      <c r="E8" s="49"/>
      <c r="F8" s="50"/>
    </row>
    <row r="9" spans="2:6" ht="15.75" thickBot="1" x14ac:dyDescent="0.3">
      <c r="B9" s="65" t="s">
        <v>4</v>
      </c>
      <c r="C9" s="66" t="s">
        <v>34</v>
      </c>
      <c r="D9" s="66" t="s">
        <v>35</v>
      </c>
      <c r="E9" s="66" t="s">
        <v>36</v>
      </c>
      <c r="F9" s="67" t="s">
        <v>8</v>
      </c>
    </row>
    <row r="10" spans="2:6" x14ac:dyDescent="0.25">
      <c r="B10" s="51"/>
      <c r="C10" s="9"/>
      <c r="D10" s="9"/>
      <c r="E10" s="10"/>
      <c r="F10" s="52" t="str">
        <f>IF(AND(C10&lt;&gt;"",E10&lt;&gt;""),C10*E10,"")</f>
        <v/>
      </c>
    </row>
    <row r="11" spans="2:6" x14ac:dyDescent="0.25">
      <c r="B11" s="51"/>
      <c r="C11" s="9"/>
      <c r="D11" s="9"/>
      <c r="E11" s="10"/>
      <c r="F11" s="52" t="str">
        <f>IF(AND(C11&lt;&gt;"",E11&lt;&gt;""),C11*E11,"")</f>
        <v/>
      </c>
    </row>
    <row r="12" spans="2:6" x14ac:dyDescent="0.25">
      <c r="B12" s="51"/>
      <c r="C12" s="9"/>
      <c r="D12" s="9"/>
      <c r="E12" s="10"/>
      <c r="F12" s="52" t="str">
        <f>IF(AND(C12&lt;&gt;"",E12&lt;&gt;""),C12*E12,"")</f>
        <v/>
      </c>
    </row>
    <row r="13" spans="2:6" x14ac:dyDescent="0.25">
      <c r="B13" s="51"/>
      <c r="C13" s="9"/>
      <c r="D13" s="9"/>
      <c r="E13" s="10"/>
      <c r="F13" s="52" t="str">
        <f>IF(AND(C13&lt;&gt;"",E13&lt;&gt;""),C13*E13,"")</f>
        <v/>
      </c>
    </row>
    <row r="14" spans="2:6" ht="15.75" thickBot="1" x14ac:dyDescent="0.3">
      <c r="B14" s="51"/>
      <c r="C14" s="9"/>
      <c r="D14" s="9"/>
      <c r="E14" s="10"/>
      <c r="F14" s="52" t="str">
        <f>IF(AND(C14&lt;&gt;"",E14&lt;&gt;""),C14*E14,"")</f>
        <v/>
      </c>
    </row>
    <row r="15" spans="2:6" ht="15.75" thickBot="1" x14ac:dyDescent="0.3">
      <c r="B15" s="53"/>
      <c r="C15" s="54"/>
      <c r="D15" s="54"/>
      <c r="E15" s="55" t="s">
        <v>37</v>
      </c>
      <c r="F15" s="56">
        <f>SUM(F10:F14)</f>
        <v>0</v>
      </c>
    </row>
    <row r="16" spans="2:6" ht="15.75" thickBot="1" x14ac:dyDescent="0.3">
      <c r="B16" s="4"/>
      <c r="C16" s="4"/>
      <c r="D16" s="4"/>
      <c r="E16" s="4"/>
      <c r="F16" s="4"/>
    </row>
    <row r="17" spans="2:6" ht="24.75" customHeight="1" thickBot="1" x14ac:dyDescent="0.3">
      <c r="B17" s="69" t="s">
        <v>38</v>
      </c>
      <c r="C17" s="70"/>
      <c r="D17" s="70"/>
      <c r="E17" s="70"/>
      <c r="F17" s="71"/>
    </row>
    <row r="18" spans="2:6" ht="15.75" thickBot="1" x14ac:dyDescent="0.3">
      <c r="B18" s="57" t="s">
        <v>39</v>
      </c>
      <c r="C18" s="68">
        <v>5</v>
      </c>
      <c r="D18" s="58"/>
      <c r="E18" s="58"/>
      <c r="F18" s="59"/>
    </row>
    <row r="19" spans="2:6" ht="15.75" thickBot="1" x14ac:dyDescent="0.3">
      <c r="B19" s="57" t="s">
        <v>40</v>
      </c>
      <c r="C19" s="16">
        <v>30</v>
      </c>
      <c r="D19" s="58"/>
      <c r="E19" s="58"/>
      <c r="F19" s="59"/>
    </row>
    <row r="20" spans="2:6" ht="15.75" thickBot="1" x14ac:dyDescent="0.3">
      <c r="B20" s="53"/>
      <c r="C20" s="54"/>
      <c r="D20" s="54"/>
      <c r="E20" s="55" t="s">
        <v>41</v>
      </c>
      <c r="F20" s="56">
        <f>C18*(C19/60)</f>
        <v>2.5</v>
      </c>
    </row>
    <row r="21" spans="2:6" ht="15.75" thickBot="1" x14ac:dyDescent="0.3">
      <c r="B21" s="4"/>
      <c r="C21" s="4"/>
      <c r="D21" s="4"/>
      <c r="E21" s="4"/>
      <c r="F21" s="4"/>
    </row>
    <row r="22" spans="2:6" ht="24.75" customHeight="1" x14ac:dyDescent="0.25">
      <c r="B22" s="48" t="s">
        <v>42</v>
      </c>
      <c r="C22" s="49"/>
      <c r="D22" s="49"/>
      <c r="E22" s="49"/>
      <c r="F22" s="50"/>
    </row>
    <row r="23" spans="2:6" ht="15.75" thickBot="1" x14ac:dyDescent="0.3">
      <c r="B23" s="72" t="s">
        <v>43</v>
      </c>
      <c r="C23" s="73" t="s">
        <v>44</v>
      </c>
      <c r="D23" s="74"/>
      <c r="E23" s="75"/>
      <c r="F23" s="76"/>
    </row>
    <row r="24" spans="2:6" x14ac:dyDescent="0.25">
      <c r="B24" s="51" t="s">
        <v>45</v>
      </c>
      <c r="C24" s="24"/>
      <c r="D24" s="24"/>
      <c r="E24" s="58"/>
      <c r="F24" s="59"/>
    </row>
    <row r="25" spans="2:6" x14ac:dyDescent="0.25">
      <c r="B25" s="51" t="s">
        <v>46</v>
      </c>
      <c r="C25" s="24"/>
      <c r="D25" s="24"/>
      <c r="E25" s="58"/>
      <c r="F25" s="59"/>
    </row>
    <row r="26" spans="2:6" x14ac:dyDescent="0.25">
      <c r="B26" s="51" t="s">
        <v>47</v>
      </c>
      <c r="C26" s="24"/>
      <c r="D26" s="24"/>
      <c r="E26" s="58"/>
      <c r="F26" s="59"/>
    </row>
    <row r="27" spans="2:6" x14ac:dyDescent="0.25">
      <c r="B27" s="51" t="s">
        <v>48</v>
      </c>
      <c r="C27" s="24"/>
      <c r="D27" s="24"/>
      <c r="E27" s="58"/>
      <c r="F27" s="59"/>
    </row>
    <row r="28" spans="2:6" x14ac:dyDescent="0.25">
      <c r="B28" s="51" t="s">
        <v>49</v>
      </c>
      <c r="C28" s="24"/>
      <c r="D28" s="24"/>
      <c r="E28" s="58"/>
      <c r="F28" s="59"/>
    </row>
    <row r="29" spans="2:6" ht="15.75" thickBot="1" x14ac:dyDescent="0.3">
      <c r="B29" s="60"/>
      <c r="C29" s="58"/>
      <c r="D29" s="58"/>
      <c r="E29" s="58"/>
      <c r="F29" s="59"/>
    </row>
    <row r="30" spans="2:6" ht="15.75" thickBot="1" x14ac:dyDescent="0.3">
      <c r="B30" s="63"/>
      <c r="C30" s="64"/>
      <c r="D30" s="54"/>
      <c r="E30" s="55" t="s">
        <v>51</v>
      </c>
      <c r="F30" s="56">
        <f>IF(C31&gt;0,SUM(C24:C28)/C31,0)</f>
        <v>0</v>
      </c>
    </row>
    <row r="31" spans="2:6" ht="15.75" thickBot="1" x14ac:dyDescent="0.3">
      <c r="B31" s="61" t="s">
        <v>50</v>
      </c>
      <c r="C31" s="62">
        <v>150</v>
      </c>
      <c r="D31" s="4"/>
    </row>
    <row r="32" spans="2:6" x14ac:dyDescent="0.25">
      <c r="B32" s="4"/>
      <c r="C32" s="4"/>
      <c r="D32" s="4"/>
      <c r="E32" s="20"/>
      <c r="F32" s="47"/>
    </row>
    <row r="33" spans="2:6" x14ac:dyDescent="0.25">
      <c r="B33" s="4"/>
      <c r="C33" s="4"/>
      <c r="D33" s="4"/>
      <c r="E33" s="20"/>
      <c r="F33" s="47"/>
    </row>
    <row r="34" spans="2:6" ht="15.75" thickBot="1" x14ac:dyDescent="0.3"/>
    <row r="35" spans="2:6" ht="36.75" customHeight="1" thickTop="1" thickBot="1" x14ac:dyDescent="0.3">
      <c r="C35" s="36" t="s">
        <v>52</v>
      </c>
      <c r="D35" s="37"/>
      <c r="E35" s="38"/>
      <c r="F35" s="39">
        <f>F15+F20+F30</f>
        <v>2.5</v>
      </c>
    </row>
    <row r="36" spans="2:6" ht="19.5" thickBot="1" x14ac:dyDescent="0.35">
      <c r="C36" s="40"/>
      <c r="D36" s="34"/>
      <c r="E36" s="35"/>
      <c r="F36" s="41"/>
    </row>
    <row r="37" spans="2:6" ht="19.5" thickBot="1" x14ac:dyDescent="0.35">
      <c r="C37" s="42" t="s">
        <v>53</v>
      </c>
      <c r="D37" s="34"/>
      <c r="E37" s="35"/>
      <c r="F37" s="77">
        <v>0.4</v>
      </c>
    </row>
    <row r="38" spans="2:6" ht="18.75" x14ac:dyDescent="0.3">
      <c r="C38" s="40"/>
      <c r="D38" s="34"/>
      <c r="E38" s="35"/>
      <c r="F38" s="41"/>
    </row>
    <row r="39" spans="2:6" ht="42.75" customHeight="1" thickBot="1" x14ac:dyDescent="0.35">
      <c r="C39" s="43" t="s">
        <v>54</v>
      </c>
      <c r="D39" s="44"/>
      <c r="E39" s="45"/>
      <c r="F39" s="46">
        <f>IF(F37&lt;1,F35/(1-F37),"")</f>
        <v>4.166666666666667</v>
      </c>
    </row>
    <row r="40" spans="2:6" ht="15.75" thickTop="1" x14ac:dyDescent="0.25"/>
    <row r="41" spans="2:6" x14ac:dyDescent="0.25">
      <c r="B41" s="21" t="s">
        <v>55</v>
      </c>
      <c r="C41" s="22"/>
      <c r="D41" s="22"/>
      <c r="E41" s="22"/>
      <c r="F41" s="22"/>
    </row>
  </sheetData>
  <sheetProtection algorithmName="SHA-512" hashValue="Of+fN52QrMI4P1cxRQrS+b0kD8PDiIzdHZGgyww4kqb7QF64IfoYGotco0RSsF1DsWFj7J5Bbn3y8cn5ir9M5w==" saltValue="tIl9Gkf3jyszL39DNdm8Jg==" spinCount="100000" sheet="1" objects="1" scenarios="1"/>
  <mergeCells count="14">
    <mergeCell ref="B17:F17"/>
    <mergeCell ref="B1:F1"/>
    <mergeCell ref="B2:F2"/>
    <mergeCell ref="B3:F3"/>
    <mergeCell ref="C5:D5"/>
    <mergeCell ref="B8:F8"/>
    <mergeCell ref="B41:F41"/>
    <mergeCell ref="B22:F22"/>
    <mergeCell ref="C23:D23"/>
    <mergeCell ref="C24:D24"/>
    <mergeCell ref="C25:D25"/>
    <mergeCell ref="C26:D26"/>
    <mergeCell ref="C27:D27"/>
    <mergeCell ref="C28:D28"/>
  </mergeCells>
  <pageMargins left="0.75" right="0.75" top="1" bottom="1" header="0.511811023622047" footer="0.511811023622047"/>
  <pageSetup paperSize="9" orientation="portrait" horizontalDpi="300" verticalDpi="300"/>
  <ignoredErrors>
    <ignoredError sqref="F10:F15 F20 F30" unlockedFormula="1"/>
  </ignoredErrors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Costeo de Producto</vt:lpstr>
      <vt:lpstr>Costeo de Producto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Finankairos Finankairos</cp:lastModifiedBy>
  <cp:revision>0</cp:revision>
  <dcterms:created xsi:type="dcterms:W3CDTF">2026-02-05T03:13:33Z</dcterms:created>
  <dcterms:modified xsi:type="dcterms:W3CDTF">2026-02-07T06:40:52Z</dcterms:modified>
  <dc:language>en-US</dc:language>
</cp:coreProperties>
</file>